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65" yWindow="-105" windowWidth="11340" windowHeight="6540" activeTab="2"/>
  </bookViews>
  <sheets>
    <sheet name="Description" sheetId="1" r:id="rId1"/>
    <sheet name="Desc. Cont. " sheetId="3" r:id="rId2"/>
    <sheet name="Seeding Plan" sheetId="4" r:id="rId3"/>
  </sheets>
  <definedNames>
    <definedName name="_xlnm.Print_Area" localSheetId="1">'Desc. Cont. '!$A$1:$J$52</definedName>
    <definedName name="_xlnm.Print_Area" localSheetId="0">Description!$A$1:$I$58</definedName>
    <definedName name="_xlnm.Print_Area" localSheetId="2">'Seeding Plan'!$A$1:$I$34</definedName>
  </definedNames>
  <calcPr calcId="145621"/>
</workbook>
</file>

<file path=xl/calcChain.xml><?xml version="1.0" encoding="utf-8"?>
<calcChain xmlns="http://schemas.openxmlformats.org/spreadsheetml/2006/main">
  <c r="D29" i="4"/>
  <c r="E27"/>
  <c r="E26"/>
  <c r="E25"/>
  <c r="E24"/>
  <c r="D15"/>
  <c r="E13"/>
  <c r="E12"/>
  <c r="E11"/>
  <c r="E10"/>
  <c r="E9"/>
  <c r="E8"/>
  <c r="E29"/>
  <c r="F25"/>
  <c r="G25"/>
  <c r="E15"/>
  <c r="B31"/>
  <c r="B33"/>
  <c r="I33"/>
  <c r="F27"/>
  <c r="G27"/>
  <c r="F26"/>
  <c r="G26"/>
  <c r="F24"/>
  <c r="G24"/>
  <c r="F9"/>
  <c r="G9"/>
  <c r="F8"/>
  <c r="F12"/>
  <c r="G12"/>
  <c r="F11"/>
  <c r="G11"/>
  <c r="F13"/>
  <c r="F10"/>
  <c r="G10"/>
  <c r="F29"/>
  <c r="B34"/>
  <c r="F15"/>
  <c r="G8"/>
  <c r="F16"/>
  <c r="G13"/>
</calcChain>
</file>

<file path=xl/sharedStrings.xml><?xml version="1.0" encoding="utf-8"?>
<sst xmlns="http://schemas.openxmlformats.org/spreadsheetml/2006/main" count="60" uniqueCount="41">
  <si>
    <t>TOTAL</t>
  </si>
  <si>
    <t>Orchardgrass</t>
  </si>
  <si>
    <t>Timothy</t>
  </si>
  <si>
    <t>Tall Wheatgrass</t>
  </si>
  <si>
    <t>Alfalfa</t>
  </si>
  <si>
    <t>Red Clover</t>
  </si>
  <si>
    <t>Alsike Clover</t>
  </si>
  <si>
    <t>White Clover</t>
  </si>
  <si>
    <t>Background Information</t>
  </si>
  <si>
    <t>GRASS SPECIES</t>
  </si>
  <si>
    <t>PLANNED %</t>
  </si>
  <si>
    <t>POUNDS</t>
  </si>
  <si>
    <t>TOTAL SEEDS/</t>
  </si>
  <si>
    <t>% BY SEEDS</t>
  </si>
  <si>
    <t>FULL RATE</t>
  </si>
  <si>
    <t>SEEDS/</t>
  </si>
  <si>
    <t>OF MIX BY</t>
  </si>
  <si>
    <t>PLS/AC.</t>
  </si>
  <si>
    <t>SQ. FOOT</t>
  </si>
  <si>
    <t>SQ./FT</t>
  </si>
  <si>
    <t>SEEDS/SQ. FOOT</t>
  </si>
  <si>
    <t>At 1 lb. Rate</t>
  </si>
  <si>
    <t>Planned</t>
  </si>
  <si>
    <t>Can't Exceed</t>
  </si>
  <si>
    <t>0 to 25</t>
  </si>
  <si>
    <t>Int. Wheatgrass</t>
  </si>
  <si>
    <t>0 to 50</t>
  </si>
  <si>
    <t>Switchgrass</t>
  </si>
  <si>
    <t>0 to 10</t>
  </si>
  <si>
    <t>Western Wheatgrass</t>
  </si>
  <si>
    <t>FORB SPECIES</t>
  </si>
  <si>
    <t>At 1 lb/ac Rate</t>
  </si>
  <si>
    <t>0-50</t>
  </si>
  <si>
    <t>0-25</t>
  </si>
  <si>
    <t>TOTAL SEEDS/FT</t>
  </si>
  <si>
    <t>PERCENT GRASS</t>
  </si>
  <si>
    <t>Grasses shall comprise of at least 50% of the mixture.</t>
  </si>
  <si>
    <t>PERCENT FORB</t>
  </si>
  <si>
    <r>
      <t>1</t>
    </r>
    <r>
      <rPr>
        <b/>
        <sz val="11"/>
        <color indexed="9"/>
        <rFont val="Arial"/>
        <family val="2"/>
      </rPr>
      <t>/</t>
    </r>
  </si>
  <si>
    <r>
      <t>1</t>
    </r>
    <r>
      <rPr>
        <b/>
        <sz val="11"/>
        <rFont val="Arial"/>
        <family val="2"/>
      </rPr>
      <t>/  ACTUAL SEEDS PER SQUARE FOOT SHALL BE WITHIN THE RANGE SPECIFIED IN PLANNED CONDITION</t>
    </r>
  </si>
  <si>
    <t>Minimum 30-40 seeds/ft sq.</t>
  </si>
</sst>
</file>

<file path=xl/styles.xml><?xml version="1.0" encoding="utf-8"?>
<styleSheet xmlns="http://schemas.openxmlformats.org/spreadsheetml/2006/main">
  <numFmts count="2">
    <numFmt numFmtId="165" formatCode="0.0"/>
    <numFmt numFmtId="166" formatCode="m/d/yy;@"/>
  </numFmts>
  <fonts count="12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1"/>
      <color indexed="12"/>
      <name val="Arial"/>
      <family val="2"/>
    </font>
    <font>
      <b/>
      <u/>
      <sz val="11"/>
      <color indexed="9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6" fontId="2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Protection="1">
      <protection locked="0"/>
    </xf>
    <xf numFmtId="0" fontId="9" fillId="2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"/>
      <protection locked="0"/>
    </xf>
    <xf numFmtId="0" fontId="2" fillId="7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Alignment="1" applyProtection="1">
      <alignment horizontal="center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65" fontId="1" fillId="0" borderId="16" xfId="0" applyNumberFormat="1" applyFont="1" applyBorder="1" applyAlignment="1" applyProtection="1">
      <alignment horizontal="center"/>
    </xf>
    <xf numFmtId="165" fontId="1" fillId="0" borderId="13" xfId="0" applyNumberFormat="1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17" fontId="1" fillId="0" borderId="16" xfId="0" applyNumberFormat="1" applyFont="1" applyBorder="1" applyAlignment="1" applyProtection="1">
      <alignment horizontal="center"/>
    </xf>
    <xf numFmtId="165" fontId="1" fillId="0" borderId="16" xfId="0" applyNumberFormat="1" applyFont="1" applyFill="1" applyBorder="1" applyAlignment="1" applyProtection="1">
      <alignment horizontal="center"/>
    </xf>
    <xf numFmtId="0" fontId="1" fillId="0" borderId="15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center"/>
    </xf>
    <xf numFmtId="0" fontId="1" fillId="0" borderId="17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165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Protection="1">
      <protection locked="0"/>
    </xf>
    <xf numFmtId="0" fontId="1" fillId="3" borderId="19" xfId="0" applyFont="1" applyFill="1" applyBorder="1" applyProtection="1">
      <protection locked="0"/>
    </xf>
    <xf numFmtId="0" fontId="2" fillId="0" borderId="13" xfId="0" applyFont="1" applyFill="1" applyBorder="1" applyProtection="1">
      <protection locked="0"/>
    </xf>
    <xf numFmtId="2" fontId="2" fillId="0" borderId="6" xfId="0" applyNumberFormat="1" applyFont="1" applyBorder="1" applyAlignment="1" applyProtection="1">
      <alignment horizontal="center"/>
    </xf>
    <xf numFmtId="165" fontId="2" fillId="0" borderId="6" xfId="0" applyNumberFormat="1" applyFont="1" applyBorder="1" applyAlignment="1" applyProtection="1">
      <alignment horizontal="center"/>
    </xf>
    <xf numFmtId="165" fontId="2" fillId="0" borderId="20" xfId="0" applyNumberFormat="1" applyFont="1" applyBorder="1" applyAlignment="1" applyProtection="1">
      <alignment horizontal="center"/>
    </xf>
    <xf numFmtId="165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165" fontId="8" fillId="0" borderId="0" xfId="0" applyNumberFormat="1" applyFont="1" applyFill="1" applyBorder="1" applyProtection="1"/>
    <xf numFmtId="0" fontId="5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7" fillId="2" borderId="21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Protection="1"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Protection="1"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3" borderId="23" xfId="0" applyFont="1" applyFill="1" applyBorder="1" applyProtection="1">
      <protection locked="0"/>
    </xf>
    <xf numFmtId="0" fontId="1" fillId="3" borderId="24" xfId="0" applyFont="1" applyFill="1" applyBorder="1" applyProtection="1">
      <protection locked="0"/>
    </xf>
    <xf numFmtId="0" fontId="1" fillId="0" borderId="25" xfId="0" applyFont="1" applyFill="1" applyBorder="1" applyAlignment="1" applyProtection="1">
      <alignment vertical="top" wrapText="1"/>
      <protection locked="0"/>
    </xf>
    <xf numFmtId="0" fontId="1" fillId="0" borderId="16" xfId="0" applyFont="1" applyFill="1" applyBorder="1" applyAlignment="1" applyProtection="1">
      <alignment horizontal="center" vertical="top" wrapText="1"/>
      <protection locked="0"/>
    </xf>
    <xf numFmtId="2" fontId="1" fillId="0" borderId="26" xfId="0" applyNumberFormat="1" applyFont="1" applyBorder="1" applyAlignment="1" applyProtection="1">
      <alignment horizontal="center" vertical="top" wrapText="1"/>
    </xf>
    <xf numFmtId="0" fontId="1" fillId="0" borderId="15" xfId="0" applyFont="1" applyFill="1" applyBorder="1" applyAlignment="1" applyProtection="1">
      <alignment vertical="top" wrapText="1"/>
      <protection locked="0"/>
    </xf>
    <xf numFmtId="2" fontId="2" fillId="4" borderId="13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</xf>
    <xf numFmtId="165" fontId="1" fillId="3" borderId="1" xfId="0" applyNumberFormat="1" applyFont="1" applyFill="1" applyBorder="1" applyAlignment="1" applyProtection="1">
      <alignment horizontal="center"/>
    </xf>
    <xf numFmtId="0" fontId="1" fillId="3" borderId="18" xfId="0" applyFont="1" applyFill="1" applyBorder="1" applyProtection="1"/>
    <xf numFmtId="0" fontId="1" fillId="3" borderId="19" xfId="0" applyFont="1" applyFill="1" applyBorder="1" applyProtection="1"/>
    <xf numFmtId="2" fontId="2" fillId="4" borderId="6" xfId="0" applyNumberFormat="1" applyFont="1" applyFill="1" applyBorder="1" applyAlignment="1" applyProtection="1">
      <alignment horizontal="center"/>
      <protection locked="0"/>
    </xf>
    <xf numFmtId="165" fontId="2" fillId="4" borderId="6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 applyAlignment="1" applyProtection="1">
      <alignment horizontal="center"/>
    </xf>
    <xf numFmtId="0" fontId="1" fillId="0" borderId="0" xfId="0" applyFont="1" applyProtection="1"/>
    <xf numFmtId="165" fontId="2" fillId="4" borderId="2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1" fontId="2" fillId="4" borderId="20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1" fillId="3" borderId="28" xfId="0" applyFont="1" applyFill="1" applyBorder="1" applyProtection="1">
      <protection locked="0"/>
    </xf>
    <xf numFmtId="0" fontId="1" fillId="0" borderId="29" xfId="0" applyFont="1" applyBorder="1" applyProtection="1">
      <protection locked="0"/>
    </xf>
    <xf numFmtId="0" fontId="2" fillId="0" borderId="30" xfId="0" applyFont="1" applyFill="1" applyBorder="1" applyProtection="1">
      <protection locked="0"/>
    </xf>
    <xf numFmtId="165" fontId="2" fillId="0" borderId="1" xfId="0" applyNumberFormat="1" applyFont="1" applyBorder="1" applyAlignment="1" applyProtection="1">
      <alignment horizontal="center"/>
    </xf>
    <xf numFmtId="0" fontId="2" fillId="0" borderId="22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3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2" fillId="0" borderId="5" xfId="0" applyFont="1" applyBorder="1" applyProtection="1"/>
    <xf numFmtId="0" fontId="1" fillId="0" borderId="33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2" fillId="0" borderId="33" xfId="0" applyFont="1" applyBorder="1" applyProtection="1"/>
    <xf numFmtId="0" fontId="2" fillId="0" borderId="0" xfId="0" applyFont="1" applyBorder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33" xfId="0" applyFont="1" applyBorder="1" applyProtection="1"/>
    <xf numFmtId="165" fontId="11" fillId="0" borderId="17" xfId="0" applyNumberFormat="1" applyFont="1" applyBorder="1" applyAlignment="1" applyProtection="1">
      <alignment horizontal="center"/>
    </xf>
    <xf numFmtId="0" fontId="2" fillId="0" borderId="34" xfId="0" applyFont="1" applyBorder="1" applyProtection="1"/>
    <xf numFmtId="0" fontId="1" fillId="0" borderId="22" xfId="0" applyFont="1" applyBorder="1" applyProtection="1">
      <protection locked="0"/>
    </xf>
    <xf numFmtId="0" fontId="2" fillId="0" borderId="0" xfId="1" applyFont="1" applyFill="1" applyBorder="1" applyAlignment="1" applyProtection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2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5" borderId="32" xfId="0" applyFont="1" applyFill="1" applyBorder="1" applyAlignment="1" applyProtection="1">
      <alignment horizontal="center"/>
      <protection locked="0"/>
    </xf>
    <xf numFmtId="0" fontId="1" fillId="5" borderId="35" xfId="0" applyFont="1" applyFill="1" applyBorder="1" applyAlignment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34"/>
  </sheetPr>
  <dimension ref="A142:A143"/>
  <sheetViews>
    <sheetView view="pageBreakPreview" topLeftCell="A7" zoomScaleNormal="100" zoomScaleSheetLayoutView="100" workbookViewId="0">
      <selection activeCell="O26" sqref="O26"/>
    </sheetView>
  </sheetViews>
  <sheetFormatPr defaultRowHeight="12.75"/>
  <cols>
    <col min="1" max="1" width="20.7109375" customWidth="1"/>
    <col min="5" max="5" width="15.140625" customWidth="1"/>
    <col min="6" max="6" width="13.140625" customWidth="1"/>
    <col min="8" max="8" width="11.140625" customWidth="1"/>
    <col min="9" max="9" width="0.140625" customWidth="1"/>
    <col min="10" max="10" width="11.5703125" customWidth="1"/>
  </cols>
  <sheetData>
    <row r="142" s="2" customFormat="1" ht="15"/>
    <row r="143" s="3" customFormat="1"/>
  </sheetData>
  <phoneticPr fontId="0" type="noConversion"/>
  <printOptions horizontalCentered="1" verticalCentered="1"/>
  <pageMargins left="0.47" right="0.52" top="0.5" bottom="0.24" header="0.5" footer="0.22"/>
  <pageSetup orientation="portrait" r:id="rId1"/>
  <headerFooter alignWithMargins="0"/>
  <rowBreaks count="1" manualBreakCount="1">
    <brk id="58" max="7" man="1"/>
  </rowBreaks>
  <legacyDrawing r:id="rId2"/>
  <oleObjects>
    <oleObject progId="Document" shapeId="106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34"/>
  </sheetPr>
  <dimension ref="A1"/>
  <sheetViews>
    <sheetView topLeftCell="A19" zoomScaleNormal="100" zoomScaleSheetLayoutView="100" workbookViewId="0">
      <selection activeCell="L42" sqref="L42"/>
    </sheetView>
  </sheetViews>
  <sheetFormatPr defaultRowHeight="12.75"/>
  <sheetData/>
  <phoneticPr fontId="6" type="noConversion"/>
  <pageMargins left="0.75" right="0.75" top="0.51" bottom="0.49" header="0.5" footer="0.5"/>
  <pageSetup scale="99" orientation="portrait" r:id="rId1"/>
  <headerFooter alignWithMargins="0"/>
  <legacyDrawing r:id="rId2"/>
  <oleObjects>
    <oleObject progId="Document" shapeId="4097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36"/>
  <sheetViews>
    <sheetView tabSelected="1" zoomScaleNormal="100" workbookViewId="0">
      <selection activeCell="L29" sqref="L29"/>
    </sheetView>
  </sheetViews>
  <sheetFormatPr defaultRowHeight="14.25"/>
  <cols>
    <col min="1" max="1" width="20.85546875" style="1" customWidth="1"/>
    <col min="2" max="2" width="19.42578125" style="1" customWidth="1"/>
    <col min="3" max="3" width="2.140625" style="1" customWidth="1"/>
    <col min="4" max="4" width="11" style="1" customWidth="1"/>
    <col min="5" max="5" width="17.42578125" style="1" customWidth="1"/>
    <col min="6" max="6" width="14" style="1" customWidth="1"/>
    <col min="7" max="7" width="9.140625" style="1"/>
    <col min="8" max="8" width="12.42578125" style="1" customWidth="1"/>
    <col min="9" max="9" width="16.140625" style="1" customWidth="1"/>
    <col min="10" max="16384" width="9.140625" style="1"/>
  </cols>
  <sheetData>
    <row r="1" spans="1:9" ht="15.75" thickBot="1">
      <c r="A1" s="4"/>
      <c r="B1" s="5"/>
      <c r="C1" s="6"/>
      <c r="D1" s="7"/>
      <c r="E1" s="7"/>
      <c r="F1" s="7"/>
      <c r="G1" s="7"/>
      <c r="H1" s="111" t="s">
        <v>8</v>
      </c>
      <c r="I1" s="112"/>
    </row>
    <row r="2" spans="1:9" ht="15">
      <c r="A2" s="113" t="s">
        <v>9</v>
      </c>
      <c r="B2" s="8" t="s">
        <v>10</v>
      </c>
      <c r="C2" s="9"/>
      <c r="D2" s="10" t="s">
        <v>11</v>
      </c>
      <c r="E2" s="8" t="s">
        <v>12</v>
      </c>
      <c r="F2" s="8" t="s">
        <v>13</v>
      </c>
      <c r="G2" s="8"/>
      <c r="H2" s="8" t="s">
        <v>14</v>
      </c>
      <c r="I2" s="8" t="s">
        <v>15</v>
      </c>
    </row>
    <row r="3" spans="1:9" ht="15">
      <c r="A3" s="114"/>
      <c r="B3" s="11" t="s">
        <v>16</v>
      </c>
      <c r="C3" s="12"/>
      <c r="D3" s="13" t="s">
        <v>17</v>
      </c>
      <c r="E3" s="14" t="s">
        <v>18</v>
      </c>
      <c r="F3" s="15" t="s">
        <v>19</v>
      </c>
      <c r="G3" s="15"/>
      <c r="H3" s="14" t="s">
        <v>17</v>
      </c>
      <c r="I3" s="14" t="s">
        <v>18</v>
      </c>
    </row>
    <row r="4" spans="1:9" ht="15.75" thickBot="1">
      <c r="A4" s="115"/>
      <c r="B4" s="11" t="s">
        <v>20</v>
      </c>
      <c r="C4" s="12"/>
      <c r="D4" s="16"/>
      <c r="E4" s="17"/>
      <c r="F4" s="18" t="s">
        <v>38</v>
      </c>
      <c r="G4" s="18"/>
      <c r="H4" s="14"/>
      <c r="I4" s="14" t="s">
        <v>21</v>
      </c>
    </row>
    <row r="5" spans="1:9" ht="15">
      <c r="A5" s="19"/>
      <c r="B5" s="116" t="s">
        <v>22</v>
      </c>
      <c r="C5" s="12"/>
      <c r="D5" s="20"/>
      <c r="E5" s="21"/>
      <c r="F5" s="118" t="s">
        <v>23</v>
      </c>
      <c r="G5" s="22"/>
      <c r="H5" s="23"/>
      <c r="I5" s="24"/>
    </row>
    <row r="6" spans="1:9" ht="15.75" thickBot="1">
      <c r="A6" s="25"/>
      <c r="B6" s="117"/>
      <c r="C6" s="26"/>
      <c r="D6" s="27"/>
      <c r="E6" s="28"/>
      <c r="F6" s="119"/>
      <c r="G6" s="29"/>
      <c r="H6" s="30"/>
      <c r="I6" s="31"/>
    </row>
    <row r="7" spans="1:9" ht="15">
      <c r="A7" s="32"/>
      <c r="B7" s="33"/>
      <c r="C7" s="26"/>
      <c r="D7" s="34"/>
      <c r="E7" s="35"/>
      <c r="F7" s="36"/>
      <c r="G7" s="35"/>
      <c r="H7" s="33"/>
      <c r="I7" s="37"/>
    </row>
    <row r="8" spans="1:9" ht="15">
      <c r="A8" s="32" t="s">
        <v>1</v>
      </c>
      <c r="B8" s="38" t="s">
        <v>24</v>
      </c>
      <c r="C8" s="26"/>
      <c r="D8" s="34">
        <v>0</v>
      </c>
      <c r="E8" s="35">
        <f t="shared" ref="E8:E13" si="0">PRODUCT(I8,D8)</f>
        <v>0</v>
      </c>
      <c r="F8" s="35" t="e">
        <f>PRODUCT(E8/E15,100)</f>
        <v>#DIV/0!</v>
      </c>
      <c r="G8" s="35" t="e">
        <f>IF(AND(26&gt;F8),"OK","HIGH")</f>
        <v>#DIV/0!</v>
      </c>
      <c r="H8" s="33">
        <v>8</v>
      </c>
      <c r="I8" s="37">
        <v>15</v>
      </c>
    </row>
    <row r="9" spans="1:9" ht="15">
      <c r="A9" s="32" t="s">
        <v>2</v>
      </c>
      <c r="B9" s="33" t="s">
        <v>24</v>
      </c>
      <c r="C9" s="26"/>
      <c r="D9" s="34">
        <v>0</v>
      </c>
      <c r="E9" s="35">
        <f t="shared" si="0"/>
        <v>0</v>
      </c>
      <c r="F9" s="35" t="e">
        <f>PRODUCT(E9/E15,100)</f>
        <v>#DIV/0!</v>
      </c>
      <c r="G9" s="39" t="e">
        <f>IF(AND(26&gt;F9),"OK","HIGH")</f>
        <v>#DIV/0!</v>
      </c>
      <c r="H9" s="33">
        <v>4</v>
      </c>
      <c r="I9" s="37">
        <v>28.2</v>
      </c>
    </row>
    <row r="10" spans="1:9" ht="15">
      <c r="A10" s="32" t="s">
        <v>25</v>
      </c>
      <c r="B10" s="33" t="s">
        <v>26</v>
      </c>
      <c r="C10" s="26"/>
      <c r="D10" s="34">
        <v>0</v>
      </c>
      <c r="E10" s="35">
        <f t="shared" si="0"/>
        <v>0</v>
      </c>
      <c r="F10" s="35" t="e">
        <f>PRODUCT(E10/E15,100)</f>
        <v>#DIV/0!</v>
      </c>
      <c r="G10" s="35" t="e">
        <f>IF(AND(51&gt;F10),"OK","HIGH")</f>
        <v>#DIV/0!</v>
      </c>
      <c r="H10" s="33">
        <v>24</v>
      </c>
      <c r="I10" s="37">
        <v>2</v>
      </c>
    </row>
    <row r="11" spans="1:9" ht="15">
      <c r="A11" s="32" t="s">
        <v>3</v>
      </c>
      <c r="B11" s="33" t="s">
        <v>26</v>
      </c>
      <c r="C11" s="26"/>
      <c r="D11" s="34">
        <v>0</v>
      </c>
      <c r="E11" s="35">
        <f t="shared" si="0"/>
        <v>0</v>
      </c>
      <c r="F11" s="35" t="e">
        <f>PRODUCT(E11/E15,100)</f>
        <v>#DIV/0!</v>
      </c>
      <c r="G11" s="35" t="e">
        <f>IF(AND(51&gt;F11),"OK","HIGH")</f>
        <v>#DIV/0!</v>
      </c>
      <c r="H11" s="33">
        <v>24</v>
      </c>
      <c r="I11" s="37">
        <v>1.8</v>
      </c>
    </row>
    <row r="12" spans="1:9" ht="15">
      <c r="A12" s="32" t="s">
        <v>27</v>
      </c>
      <c r="B12" s="33" t="s">
        <v>28</v>
      </c>
      <c r="C12" s="26"/>
      <c r="D12" s="34">
        <v>0</v>
      </c>
      <c r="E12" s="35">
        <f t="shared" si="0"/>
        <v>0</v>
      </c>
      <c r="F12" s="35" t="e">
        <f>PRODUCT(E12/E15,100)</f>
        <v>#DIV/0!</v>
      </c>
      <c r="G12" s="35" t="e">
        <f>IF(AND(11&gt;F12),"OK","HIGH")</f>
        <v>#DIV/0!</v>
      </c>
      <c r="H12" s="33">
        <v>6</v>
      </c>
      <c r="I12" s="37">
        <v>8.9</v>
      </c>
    </row>
    <row r="13" spans="1:9" ht="15">
      <c r="A13" s="40" t="s">
        <v>29</v>
      </c>
      <c r="B13" s="41" t="s">
        <v>28</v>
      </c>
      <c r="C13" s="26"/>
      <c r="D13" s="34">
        <v>0</v>
      </c>
      <c r="E13" s="39">
        <f t="shared" si="0"/>
        <v>0</v>
      </c>
      <c r="F13" s="39" t="e">
        <f>PRODUCT(E13/E15,100)</f>
        <v>#DIV/0!</v>
      </c>
      <c r="G13" s="35" t="e">
        <f>IF(AND(11&gt;F13),"OK","HIGH")</f>
        <v>#DIV/0!</v>
      </c>
      <c r="H13" s="41">
        <v>16</v>
      </c>
      <c r="I13" s="42">
        <v>2.5</v>
      </c>
    </row>
    <row r="14" spans="1:9" ht="15" thickBot="1">
      <c r="A14" s="88"/>
      <c r="B14" s="43"/>
      <c r="C14" s="44"/>
      <c r="D14" s="45"/>
      <c r="E14" s="46"/>
      <c r="F14" s="46"/>
      <c r="G14" s="46"/>
      <c r="H14" s="47"/>
      <c r="I14" s="48"/>
    </row>
    <row r="15" spans="1:9" ht="15.75" thickBot="1">
      <c r="A15" s="89"/>
      <c r="B15" s="90" t="s">
        <v>0</v>
      </c>
      <c r="C15" s="6"/>
      <c r="D15" s="50">
        <f>SUM(D7:D13)</f>
        <v>0</v>
      </c>
      <c r="E15" s="51">
        <f>SUM(E7:E13)</f>
        <v>0</v>
      </c>
      <c r="F15" s="52" t="e">
        <f>SUM(F7:F13)</f>
        <v>#DIV/0!</v>
      </c>
      <c r="G15" s="91"/>
      <c r="H15" s="6"/>
      <c r="I15" s="92"/>
    </row>
    <row r="16" spans="1:9">
      <c r="A16" s="7"/>
      <c r="B16" s="5"/>
      <c r="C16" s="7"/>
      <c r="D16" s="7"/>
      <c r="E16" s="7"/>
      <c r="F16" s="56" t="e">
        <f>SUM(F13:F13)</f>
        <v>#DIV/0!</v>
      </c>
      <c r="G16" s="56"/>
      <c r="H16" s="7"/>
      <c r="I16" s="7"/>
    </row>
    <row r="17" spans="1:9" ht="15">
      <c r="A17" s="57" t="s">
        <v>39</v>
      </c>
      <c r="B17" s="58"/>
      <c r="C17" s="58"/>
      <c r="D17" s="58"/>
      <c r="E17" s="58"/>
      <c r="F17" s="58"/>
      <c r="G17" s="58"/>
      <c r="H17" s="7"/>
      <c r="I17" s="7"/>
    </row>
    <row r="18" spans="1:9" ht="15.75" thickBot="1">
      <c r="A18" s="57"/>
      <c r="B18" s="58"/>
      <c r="C18" s="58"/>
      <c r="D18" s="58"/>
      <c r="E18" s="58"/>
      <c r="F18" s="58"/>
      <c r="G18" s="58"/>
      <c r="H18" s="7"/>
      <c r="I18" s="7"/>
    </row>
    <row r="19" spans="1:9" ht="15.75" thickBot="1">
      <c r="A19" s="93"/>
      <c r="B19" s="94"/>
      <c r="C19" s="95"/>
      <c r="D19" s="96"/>
      <c r="E19" s="96"/>
      <c r="F19" s="96"/>
      <c r="G19" s="96"/>
      <c r="H19" s="120" t="s">
        <v>8</v>
      </c>
      <c r="I19" s="121"/>
    </row>
    <row r="20" spans="1:9" ht="15">
      <c r="A20" s="113" t="s">
        <v>30</v>
      </c>
      <c r="B20" s="59"/>
      <c r="C20" s="60"/>
      <c r="D20" s="10" t="s">
        <v>11</v>
      </c>
      <c r="E20" s="8" t="s">
        <v>12</v>
      </c>
      <c r="F20" s="8" t="s">
        <v>13</v>
      </c>
      <c r="G20" s="8"/>
      <c r="H20" s="8" t="s">
        <v>14</v>
      </c>
      <c r="I20" s="8" t="s">
        <v>15</v>
      </c>
    </row>
    <row r="21" spans="1:9" ht="15">
      <c r="A21" s="114"/>
      <c r="B21" s="61"/>
      <c r="C21" s="62"/>
      <c r="D21" s="13" t="s">
        <v>17</v>
      </c>
      <c r="E21" s="14" t="s">
        <v>18</v>
      </c>
      <c r="F21" s="15" t="s">
        <v>19</v>
      </c>
      <c r="G21" s="14"/>
      <c r="H21" s="14" t="s">
        <v>17</v>
      </c>
      <c r="I21" s="14" t="s">
        <v>18</v>
      </c>
    </row>
    <row r="22" spans="1:9" ht="15.75" thickBot="1">
      <c r="A22" s="115"/>
      <c r="B22" s="63"/>
      <c r="C22" s="64"/>
      <c r="D22" s="16"/>
      <c r="E22" s="17"/>
      <c r="F22" s="17"/>
      <c r="G22" s="17"/>
      <c r="H22" s="65"/>
      <c r="I22" s="17" t="s">
        <v>31</v>
      </c>
    </row>
    <row r="23" spans="1:9" ht="15">
      <c r="A23" s="66"/>
      <c r="B23" s="67"/>
      <c r="C23" s="26"/>
      <c r="D23" s="28"/>
      <c r="E23" s="28"/>
      <c r="F23" s="21"/>
      <c r="G23" s="21"/>
      <c r="H23" s="26"/>
      <c r="I23" s="31"/>
    </row>
    <row r="24" spans="1:9" ht="12.75" customHeight="1">
      <c r="A24" s="68" t="s">
        <v>4</v>
      </c>
      <c r="B24" s="69" t="s">
        <v>32</v>
      </c>
      <c r="C24" s="26"/>
      <c r="D24" s="34">
        <v>0</v>
      </c>
      <c r="E24" s="35">
        <f>PRODUCT(I24,D24)</f>
        <v>0</v>
      </c>
      <c r="F24" s="35" t="e">
        <f>PRODUCT(E24/E29,100)</f>
        <v>#DIV/0!</v>
      </c>
      <c r="G24" s="35" t="e">
        <f>IF(AND(51&gt;F24),"OK","HIGH")</f>
        <v>#DIV/0!</v>
      </c>
      <c r="H24" s="33">
        <v>12</v>
      </c>
      <c r="I24" s="70">
        <v>4.82</v>
      </c>
    </row>
    <row r="25" spans="1:9" ht="12.75" customHeight="1">
      <c r="A25" s="71" t="s">
        <v>5</v>
      </c>
      <c r="B25" s="69" t="s">
        <v>33</v>
      </c>
      <c r="C25" s="26"/>
      <c r="D25" s="72">
        <v>0</v>
      </c>
      <c r="E25" s="35">
        <f>PRODUCT(I25,D25)</f>
        <v>0</v>
      </c>
      <c r="F25" s="35" t="e">
        <f>PRODUCT(E25/E29,100)</f>
        <v>#DIV/0!</v>
      </c>
      <c r="G25" s="35" t="e">
        <f>IF(AND(26&gt;F25),"OK","HIGH")</f>
        <v>#DIV/0!</v>
      </c>
      <c r="H25" s="33">
        <v>9</v>
      </c>
      <c r="I25" s="70">
        <v>6.31</v>
      </c>
    </row>
    <row r="26" spans="1:9" ht="12.75" customHeight="1">
      <c r="A26" s="71" t="s">
        <v>7</v>
      </c>
      <c r="B26" s="69" t="s">
        <v>33</v>
      </c>
      <c r="C26" s="26"/>
      <c r="D26" s="72">
        <v>0</v>
      </c>
      <c r="E26" s="35">
        <f>PRODUCT(I26,D26)</f>
        <v>0</v>
      </c>
      <c r="F26" s="35" t="e">
        <f>PRODUCT(E26/E29,100)</f>
        <v>#DIV/0!</v>
      </c>
      <c r="G26" s="35" t="e">
        <f>IF(AND(26&gt;F26),"OK","HIGH")</f>
        <v>#DIV/0!</v>
      </c>
      <c r="H26" s="33">
        <v>3</v>
      </c>
      <c r="I26" s="70">
        <v>18.37</v>
      </c>
    </row>
    <row r="27" spans="1:9" ht="12.75" customHeight="1">
      <c r="A27" s="71" t="s">
        <v>6</v>
      </c>
      <c r="B27" s="69" t="s">
        <v>33</v>
      </c>
      <c r="C27" s="26"/>
      <c r="D27" s="72">
        <v>0</v>
      </c>
      <c r="E27" s="35">
        <f>PRODUCT(I27,D27)</f>
        <v>0</v>
      </c>
      <c r="F27" s="35" t="e">
        <f>PRODUCT(E27/E29,100)</f>
        <v>#DIV/0!</v>
      </c>
      <c r="G27" s="35" t="e">
        <f>IF(AND(26&gt;F27),"OK","HIGH")</f>
        <v>#DIV/0!</v>
      </c>
      <c r="H27" s="33">
        <v>2</v>
      </c>
      <c r="I27" s="70">
        <v>15.61</v>
      </c>
    </row>
    <row r="28" spans="1:9" ht="15" thickBot="1">
      <c r="A28" s="88"/>
      <c r="B28" s="43"/>
      <c r="C28" s="44"/>
      <c r="D28" s="45"/>
      <c r="E28" s="73"/>
      <c r="F28" s="74"/>
      <c r="G28" s="74"/>
      <c r="H28" s="75"/>
      <c r="I28" s="76"/>
    </row>
    <row r="29" spans="1:9" ht="15.75" thickBot="1">
      <c r="A29" s="32"/>
      <c r="B29" s="49" t="s">
        <v>0</v>
      </c>
      <c r="C29" s="54"/>
      <c r="D29" s="77">
        <f>SUM(D24:D27)</f>
        <v>0</v>
      </c>
      <c r="E29" s="78">
        <f>SUM(E24:E27)</f>
        <v>0</v>
      </c>
      <c r="F29" s="79" t="e">
        <f>SUM(F24:F27)</f>
        <v>#DIV/0!</v>
      </c>
      <c r="G29" s="53"/>
      <c r="H29" s="83"/>
      <c r="I29" s="97"/>
    </row>
    <row r="30" spans="1:9" ht="15" thickBot="1">
      <c r="A30" s="98"/>
      <c r="B30" s="87"/>
      <c r="C30" s="54"/>
      <c r="D30" s="54"/>
      <c r="E30" s="54"/>
      <c r="F30" s="54"/>
      <c r="G30" s="54"/>
      <c r="H30" s="54"/>
      <c r="I30" s="99"/>
    </row>
    <row r="31" spans="1:9" ht="15.75" thickBot="1">
      <c r="A31" s="100" t="s">
        <v>34</v>
      </c>
      <c r="B31" s="81">
        <f>SUM(E15,E29)</f>
        <v>0</v>
      </c>
      <c r="C31" s="101"/>
      <c r="D31" s="101" t="s">
        <v>40</v>
      </c>
      <c r="E31" s="82"/>
      <c r="F31" s="102"/>
      <c r="G31" s="102"/>
      <c r="H31" s="102"/>
      <c r="I31" s="103"/>
    </row>
    <row r="32" spans="1:9" ht="15" thickBot="1">
      <c r="A32" s="104"/>
      <c r="B32" s="84"/>
      <c r="C32" s="54"/>
      <c r="D32" s="54"/>
      <c r="E32" s="54"/>
      <c r="F32" s="54"/>
      <c r="G32" s="54"/>
      <c r="H32" s="54"/>
      <c r="I32" s="99"/>
    </row>
    <row r="33" spans="1:9" ht="15.75" customHeight="1" thickBot="1">
      <c r="A33" s="100" t="s">
        <v>35</v>
      </c>
      <c r="B33" s="85" t="e">
        <f>PRODUCT(E15/B31)*100</f>
        <v>#DIV/0!</v>
      </c>
      <c r="C33" s="54"/>
      <c r="D33" s="108" t="s">
        <v>36</v>
      </c>
      <c r="E33" s="109"/>
      <c r="F33" s="109"/>
      <c r="G33" s="109"/>
      <c r="H33" s="109"/>
      <c r="I33" s="105" t="e">
        <f>IF(AND(50&lt;B33),"OK","LOW")</f>
        <v>#DIV/0!</v>
      </c>
    </row>
    <row r="34" spans="1:9" ht="15.75" thickBot="1">
      <c r="A34" s="106" t="s">
        <v>37</v>
      </c>
      <c r="B34" s="85" t="e">
        <f>PRODUCT(E29/B31)*100</f>
        <v>#DIV/0!</v>
      </c>
      <c r="C34" s="6"/>
      <c r="D34" s="110"/>
      <c r="E34" s="110"/>
      <c r="F34" s="110"/>
      <c r="G34" s="110"/>
      <c r="H34" s="110"/>
      <c r="I34" s="107"/>
    </row>
    <row r="35" spans="1:9">
      <c r="A35" s="80"/>
      <c r="B35" s="86"/>
      <c r="C35" s="7"/>
      <c r="D35" s="7"/>
      <c r="E35" s="7"/>
      <c r="F35" s="7"/>
      <c r="G35" s="7"/>
      <c r="H35" s="7"/>
      <c r="I35" s="7"/>
    </row>
    <row r="36" spans="1:9" ht="15">
      <c r="A36" s="55"/>
      <c r="B36" s="87"/>
      <c r="C36" s="7"/>
      <c r="D36" s="7"/>
      <c r="E36" s="7"/>
      <c r="F36" s="7"/>
      <c r="G36" s="7"/>
      <c r="H36" s="7"/>
      <c r="I36" s="7"/>
    </row>
  </sheetData>
  <mergeCells count="7">
    <mergeCell ref="D33:H34"/>
    <mergeCell ref="H1:I1"/>
    <mergeCell ref="A2:A4"/>
    <mergeCell ref="B5:B6"/>
    <mergeCell ref="F5:F6"/>
    <mergeCell ref="H19:I19"/>
    <mergeCell ref="A20:A22"/>
  </mergeCells>
  <dataValidations count="1">
    <dataValidation type="decimal" errorStyle="warning" allowBlank="1" showInputMessage="1" showErrorMessage="1" error="PERCENTAGE IS OUTSIDE OF THE RECOMMENDED RANGE" sqref="F7 F24">
      <formula1>0</formula1>
      <formula2>50</formula2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Description</vt:lpstr>
      <vt:lpstr>Desc. Cont. </vt:lpstr>
      <vt:lpstr>Seeding Plan</vt:lpstr>
      <vt:lpstr>'Desc. Cont. '!Print_Area</vt:lpstr>
      <vt:lpstr>Description!Print_Area</vt:lpstr>
      <vt:lpstr>'Seeding Plan'!Print_Area</vt:lpstr>
    </vt:vector>
  </TitlesOfParts>
  <Company>Compaq Computer Corp.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Oja</dc:creator>
  <cp:lastModifiedBy>Valued eMachines Customer</cp:lastModifiedBy>
  <cp:lastPrinted>2013-12-26T20:54:50Z</cp:lastPrinted>
  <dcterms:created xsi:type="dcterms:W3CDTF">2003-04-08T16:06:11Z</dcterms:created>
  <dcterms:modified xsi:type="dcterms:W3CDTF">2013-12-26T20:55:49Z</dcterms:modified>
</cp:coreProperties>
</file>